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45"/>
  </bookViews>
  <sheets>
    <sheet name="Sheet1" sheetId="1" r:id="rId1"/>
  </sheets>
  <definedNames>
    <definedName name="_xlnm._FilterDatabase" localSheetId="0" hidden="1">Sheet1!$A$3:$N$3</definedName>
    <definedName name="ooo">#REF!</definedName>
    <definedName name="_xlnm.Print_Titles" localSheetId="0">Sheet1!$3:$3</definedName>
    <definedName name="ttt">#REF!</definedName>
    <definedName name="ppp">#REF!</definedName>
  </definedNames>
  <calcPr calcId="144525"/>
</workbook>
</file>

<file path=xl/sharedStrings.xml><?xml version="1.0" encoding="utf-8"?>
<sst xmlns="http://schemas.openxmlformats.org/spreadsheetml/2006/main" count="99" uniqueCount="99">
  <si>
    <r>
      <rPr>
        <sz val="16"/>
        <rFont val="黑体"/>
        <charset val="134"/>
      </rPr>
      <t>附件1：</t>
    </r>
    <r>
      <rPr>
        <sz val="12"/>
        <rFont val="宋体"/>
        <charset val="134"/>
      </rPr>
      <t xml:space="preserve">                                              </t>
    </r>
  </si>
  <si>
    <t xml:space="preserve"> 2025年推免生推荐名额分配表</t>
  </si>
  <si>
    <t>学院</t>
  </si>
  <si>
    <t>专业</t>
  </si>
  <si>
    <t>人数</t>
  </si>
  <si>
    <t>2025推免名额实际分配数</t>
  </si>
  <si>
    <t>取整数</t>
  </si>
  <si>
    <t>省略数</t>
  </si>
  <si>
    <t>入整数</t>
  </si>
  <si>
    <t>分配数</t>
  </si>
  <si>
    <t>服务国家战略相关
专业群</t>
  </si>
  <si>
    <t>国家一流
专业建设点</t>
  </si>
  <si>
    <t>博士点学科专业</t>
  </si>
  <si>
    <t>未得到三项政策支持的学校第二轮A、B类一流学科支撑专业</t>
  </si>
  <si>
    <t>上年度推免工作出现重大失误扣减计划</t>
  </si>
  <si>
    <t>2025年推免名额
合计（学院）</t>
  </si>
  <si>
    <t>法学与公共管理学院</t>
  </si>
  <si>
    <t>法学</t>
  </si>
  <si>
    <t>公共事业管理</t>
  </si>
  <si>
    <t>化学化工学院</t>
  </si>
  <si>
    <t>化学</t>
  </si>
  <si>
    <t>化学(师范)</t>
  </si>
  <si>
    <t>化学工程与工艺</t>
  </si>
  <si>
    <t>食品科学与工程</t>
  </si>
  <si>
    <t>计算机科学与工程学院</t>
  </si>
  <si>
    <t>计算机科学与技术</t>
  </si>
  <si>
    <t>软件工程</t>
  </si>
  <si>
    <t>数据科学与大数据技术</t>
  </si>
  <si>
    <t>旅游学院</t>
  </si>
  <si>
    <t>电子商务</t>
  </si>
  <si>
    <t>旅游管理</t>
  </si>
  <si>
    <t>人力资源管理</t>
  </si>
  <si>
    <t>马克思主义学院</t>
  </si>
  <si>
    <t>思想政治教育(师范)</t>
  </si>
  <si>
    <t>美术学院</t>
  </si>
  <si>
    <t>美术学(师范)</t>
  </si>
  <si>
    <t>环境设计</t>
  </si>
  <si>
    <t>视觉传达设计</t>
  </si>
  <si>
    <t>数字媒体艺术</t>
  </si>
  <si>
    <t>人文学院</t>
  </si>
  <si>
    <t>历史学(师范)</t>
  </si>
  <si>
    <t>商学院</t>
  </si>
  <si>
    <t>工商管理</t>
  </si>
  <si>
    <t>国际经济与贸易</t>
  </si>
  <si>
    <t>会计学</t>
  </si>
  <si>
    <t>经济学</t>
  </si>
  <si>
    <t>生物资源与环境科学学院</t>
  </si>
  <si>
    <t>环境工程</t>
  </si>
  <si>
    <t>生物科学</t>
  </si>
  <si>
    <t>生物科学(师范)</t>
  </si>
  <si>
    <t>师范学院</t>
  </si>
  <si>
    <t>小学教育(师范)</t>
  </si>
  <si>
    <t>学前教育(师范)</t>
  </si>
  <si>
    <t>数学与统计学院</t>
  </si>
  <si>
    <t>金融工程</t>
  </si>
  <si>
    <t>数学与应用数学(师范)</t>
  </si>
  <si>
    <t>统计学</t>
  </si>
  <si>
    <t>体育科学学院</t>
  </si>
  <si>
    <t>体育教育(师范)</t>
  </si>
  <si>
    <t>武术与民族传统体育</t>
  </si>
  <si>
    <t>通信与电子工程学院</t>
  </si>
  <si>
    <t>电气工程及其自动化</t>
  </si>
  <si>
    <t>电子信息工程</t>
  </si>
  <si>
    <t>电子信息科学与技术</t>
  </si>
  <si>
    <t>通信工程</t>
  </si>
  <si>
    <t>土木工程与建筑学院</t>
  </si>
  <si>
    <t>城乡规划</t>
  </si>
  <si>
    <t>风景园林</t>
  </si>
  <si>
    <t>建筑学</t>
  </si>
  <si>
    <t>土木工程</t>
  </si>
  <si>
    <t>外国语学院</t>
  </si>
  <si>
    <t>翻译</t>
  </si>
  <si>
    <t>日语</t>
  </si>
  <si>
    <t>商务英语</t>
  </si>
  <si>
    <t>英语</t>
  </si>
  <si>
    <t>英语(师范)</t>
  </si>
  <si>
    <t>文学与新闻传播学院</t>
  </si>
  <si>
    <t>汉语言文学</t>
  </si>
  <si>
    <t>汉语言文学(师范)</t>
  </si>
  <si>
    <t>网络与新媒体</t>
  </si>
  <si>
    <t>新闻学</t>
  </si>
  <si>
    <t>物理与机电工程学院</t>
  </si>
  <si>
    <t>材料科学与工程</t>
  </si>
  <si>
    <t>机械电子工程</t>
  </si>
  <si>
    <t>机械设计制造及其自动化</t>
  </si>
  <si>
    <t>物理学(师范)</t>
  </si>
  <si>
    <t>药学院</t>
  </si>
  <si>
    <t>药学</t>
  </si>
  <si>
    <t>制药工程</t>
  </si>
  <si>
    <t>医学院</t>
  </si>
  <si>
    <t>护理学</t>
  </si>
  <si>
    <t>临床医学</t>
  </si>
  <si>
    <t>医学检验技术</t>
  </si>
  <si>
    <t>医学影像技术</t>
  </si>
  <si>
    <t>针灸推拿学</t>
  </si>
  <si>
    <t>音乐舞蹈学院</t>
  </si>
  <si>
    <t>舞蹈学</t>
  </si>
  <si>
    <t>音乐学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</si>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</sst>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6"/>
      <name val="黑体"/>
      <charset val="134"/>
    </font>
    <font>
      <sz val="12"/>
      <name val="宋体"/>
      <charset val="134"/>
    </font>
    <font>
      <sz val="18"/>
      <name val="方正小标宋简体"/>
      <charset val="134"/>
    </font>
    <font>
      <b/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4" fillId="2" borderId="11" applyNumberFormat="0" applyAlignment="0" applyProtection="0">
      <alignment vertical="center"/>
    </xf>
    <xf numFmtId="0" fontId="8" fillId="2" borderId="6" applyNumberFormat="0" applyAlignment="0" applyProtection="0">
      <alignment vertical="center"/>
    </xf>
    <xf numFmtId="0" fontId="18" fillId="16" borderId="10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66"/>
  <sheetViews>
    <sheetView tabSelected="1" workbookViewId="0">
      <pane ySplit="3" topLeftCell="A4" activePane="bottomLeft" state="frozen"/>
      <selection/>
      <selection pane="bottomLeft" activeCell="A3" sqref="A3"/>
    </sheetView>
  </sheetViews>
  <sheetFormatPr defaultColWidth="9" defaultRowHeight="13.5"/>
  <cols>
    <col min="1" max="1" width="21" customWidth="1"/>
    <col min="2" max="2" width="22.25" customWidth="1"/>
    <col min="3" max="3" width="5.5" customWidth="1"/>
    <col min="4" max="4" width="12.875" customWidth="1"/>
    <col min="6" max="6" width="12.625"/>
    <col min="7" max="8" width="7.875" customWidth="1"/>
    <col min="9" max="9" width="7.125" customWidth="1"/>
    <col min="10" max="11" width="6.5" customWidth="1"/>
    <col min="14" max="14" width="9" customWidth="1"/>
  </cols>
  <sheetData>
    <row r="1" s="1" customFormat="1" ht="21" customHeight="1" spans="1:13">
      <c r="A1" s="2" t="s">
        <v>0</v>
      </c>
      <c r="B1" s="3"/>
      <c r="C1" s="4"/>
      <c r="D1" s="4"/>
      <c r="E1" s="4"/>
      <c r="F1" s="4"/>
      <c r="G1" s="4"/>
      <c r="H1" s="4"/>
      <c r="I1" s="3"/>
      <c r="J1" s="4"/>
      <c r="K1" s="4"/>
      <c r="L1" s="4"/>
      <c r="M1" s="4"/>
    </row>
    <row r="2" s="1" customFormat="1" ht="27.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99.75" spans="1:14">
      <c r="A3" s="6" t="s">
        <v>2</v>
      </c>
      <c r="B3" s="6" t="s">
        <v>3</v>
      </c>
      <c r="C3" s="6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10" t="s">
        <v>10</v>
      </c>
      <c r="J3" s="10" t="s">
        <v>11</v>
      </c>
      <c r="K3" s="10" t="s">
        <v>12</v>
      </c>
      <c r="L3" s="10" t="s">
        <v>13</v>
      </c>
      <c r="M3" s="10" t="s">
        <v>14</v>
      </c>
      <c r="N3" s="10" t="s">
        <v>15</v>
      </c>
    </row>
    <row r="4" spans="1:14">
      <c r="A4" s="8" t="s">
        <v>16</v>
      </c>
      <c r="B4" s="9" t="s">
        <v>17</v>
      </c>
      <c r="C4" s="9">
        <v>151</v>
      </c>
      <c r="D4" s="9">
        <f>114/5149*C4</f>
        <v>3.34317343173432</v>
      </c>
      <c r="E4" s="9">
        <v>3</v>
      </c>
      <c r="F4" s="9">
        <f t="shared" ref="F4:F17" si="0">D4-E4</f>
        <v>0.34317343173432</v>
      </c>
      <c r="G4" s="9">
        <v>0</v>
      </c>
      <c r="H4" s="9">
        <f t="shared" ref="H4:H17" si="1">E4+G4</f>
        <v>3</v>
      </c>
      <c r="I4" s="9">
        <v>1</v>
      </c>
      <c r="J4" s="9"/>
      <c r="K4" s="9"/>
      <c r="L4" s="9"/>
      <c r="M4" s="9"/>
      <c r="N4" s="11">
        <f>H4+H5+I4</f>
        <v>6</v>
      </c>
    </row>
    <row r="5" spans="1:14">
      <c r="A5" s="8"/>
      <c r="B5" s="9" t="s">
        <v>18</v>
      </c>
      <c r="C5" s="9">
        <v>83</v>
      </c>
      <c r="D5" s="9">
        <f t="shared" ref="D5:D36" si="2">114/5149*C5</f>
        <v>1.83763837638376</v>
      </c>
      <c r="E5" s="9">
        <v>1</v>
      </c>
      <c r="F5" s="9">
        <f t="shared" si="0"/>
        <v>0.83763837638376</v>
      </c>
      <c r="G5" s="9">
        <v>1</v>
      </c>
      <c r="H5" s="9">
        <f t="shared" si="1"/>
        <v>2</v>
      </c>
      <c r="I5" s="9"/>
      <c r="J5" s="9"/>
      <c r="K5" s="9"/>
      <c r="L5" s="9"/>
      <c r="M5" s="9"/>
      <c r="N5" s="12"/>
    </row>
    <row r="6" spans="1:14">
      <c r="A6" s="8" t="s">
        <v>19</v>
      </c>
      <c r="B6" s="9" t="s">
        <v>20</v>
      </c>
      <c r="C6" s="9">
        <v>44</v>
      </c>
      <c r="D6" s="9">
        <f t="shared" si="2"/>
        <v>0.974169741697417</v>
      </c>
      <c r="E6" s="9">
        <v>0</v>
      </c>
      <c r="F6" s="9">
        <f t="shared" si="0"/>
        <v>0.974169741697417</v>
      </c>
      <c r="G6" s="9">
        <v>1</v>
      </c>
      <c r="H6" s="9">
        <f t="shared" si="1"/>
        <v>1</v>
      </c>
      <c r="I6" s="13">
        <v>1</v>
      </c>
      <c r="J6" s="13">
        <v>1</v>
      </c>
      <c r="K6" s="9"/>
      <c r="L6" s="9"/>
      <c r="M6" s="9"/>
      <c r="N6" s="11">
        <v>8</v>
      </c>
    </row>
    <row r="7" spans="1:14">
      <c r="A7" s="8"/>
      <c r="B7" s="9" t="s">
        <v>21</v>
      </c>
      <c r="C7" s="9">
        <v>104</v>
      </c>
      <c r="D7" s="9">
        <f t="shared" si="2"/>
        <v>2.30258302583026</v>
      </c>
      <c r="E7" s="9">
        <v>2</v>
      </c>
      <c r="F7" s="9">
        <f t="shared" si="0"/>
        <v>0.30258302583026</v>
      </c>
      <c r="G7" s="9">
        <v>0</v>
      </c>
      <c r="H7" s="9">
        <f t="shared" si="1"/>
        <v>2</v>
      </c>
      <c r="I7" s="14"/>
      <c r="J7" s="14"/>
      <c r="K7" s="9"/>
      <c r="L7" s="9"/>
      <c r="M7" s="9"/>
      <c r="N7" s="15"/>
    </row>
    <row r="8" spans="1:14">
      <c r="A8" s="8"/>
      <c r="B8" s="9" t="s">
        <v>22</v>
      </c>
      <c r="C8" s="9">
        <v>48</v>
      </c>
      <c r="D8" s="9">
        <f t="shared" si="2"/>
        <v>1.06273062730627</v>
      </c>
      <c r="E8" s="9">
        <v>1</v>
      </c>
      <c r="F8" s="9">
        <f t="shared" si="0"/>
        <v>0.06273062730627</v>
      </c>
      <c r="G8" s="9">
        <v>0</v>
      </c>
      <c r="H8" s="9">
        <f t="shared" si="1"/>
        <v>1</v>
      </c>
      <c r="I8" s="9"/>
      <c r="J8" s="9"/>
      <c r="K8" s="9"/>
      <c r="L8" s="9"/>
      <c r="M8" s="9"/>
      <c r="N8" s="15"/>
    </row>
    <row r="9" spans="1:14">
      <c r="A9" s="8"/>
      <c r="B9" s="9" t="s">
        <v>23</v>
      </c>
      <c r="C9" s="9">
        <v>42</v>
      </c>
      <c r="D9" s="9">
        <f t="shared" si="2"/>
        <v>0.929889298892989</v>
      </c>
      <c r="E9" s="9">
        <v>0</v>
      </c>
      <c r="F9" s="9">
        <f t="shared" si="0"/>
        <v>0.929889298892989</v>
      </c>
      <c r="G9" s="9">
        <v>1</v>
      </c>
      <c r="H9" s="9">
        <f t="shared" si="1"/>
        <v>1</v>
      </c>
      <c r="I9" s="9"/>
      <c r="J9" s="9">
        <v>1</v>
      </c>
      <c r="K9" s="9"/>
      <c r="L9" s="9"/>
      <c r="M9" s="9"/>
      <c r="N9" s="12"/>
    </row>
    <row r="10" spans="1:14">
      <c r="A10" s="8" t="s">
        <v>24</v>
      </c>
      <c r="B10" s="9" t="s">
        <v>25</v>
      </c>
      <c r="C10" s="9">
        <v>111</v>
      </c>
      <c r="D10" s="9">
        <f t="shared" si="2"/>
        <v>2.45756457564576</v>
      </c>
      <c r="E10" s="9">
        <v>2</v>
      </c>
      <c r="F10" s="9">
        <f t="shared" si="0"/>
        <v>0.45756457564576</v>
      </c>
      <c r="G10" s="9">
        <v>1</v>
      </c>
      <c r="H10" s="9">
        <f t="shared" si="1"/>
        <v>3</v>
      </c>
      <c r="I10" s="9"/>
      <c r="J10" s="9">
        <v>1</v>
      </c>
      <c r="K10" s="9"/>
      <c r="L10" s="9"/>
      <c r="M10" s="9"/>
      <c r="N10" s="11">
        <v>15</v>
      </c>
    </row>
    <row r="11" spans="1:14">
      <c r="A11" s="8"/>
      <c r="B11" s="9" t="s">
        <v>26</v>
      </c>
      <c r="C11" s="9">
        <v>277</v>
      </c>
      <c r="D11" s="9">
        <f t="shared" si="2"/>
        <v>6.13284132841328</v>
      </c>
      <c r="E11" s="9">
        <v>6</v>
      </c>
      <c r="F11" s="9">
        <f t="shared" si="0"/>
        <v>0.13284132841328</v>
      </c>
      <c r="G11" s="9">
        <v>0</v>
      </c>
      <c r="H11" s="9">
        <f t="shared" si="1"/>
        <v>6</v>
      </c>
      <c r="I11" s="9">
        <v>1</v>
      </c>
      <c r="J11" s="9">
        <v>1</v>
      </c>
      <c r="K11" s="9"/>
      <c r="L11" s="9"/>
      <c r="M11" s="9"/>
      <c r="N11" s="15"/>
    </row>
    <row r="12" spans="1:14">
      <c r="A12" s="8"/>
      <c r="B12" s="9" t="s">
        <v>27</v>
      </c>
      <c r="C12" s="9">
        <v>69</v>
      </c>
      <c r="D12" s="9">
        <f t="shared" si="2"/>
        <v>1.52767527675277</v>
      </c>
      <c r="E12" s="9">
        <v>1</v>
      </c>
      <c r="F12" s="9">
        <f t="shared" si="0"/>
        <v>0.52767527675277</v>
      </c>
      <c r="G12" s="9">
        <v>1</v>
      </c>
      <c r="H12" s="9">
        <f t="shared" si="1"/>
        <v>2</v>
      </c>
      <c r="I12" s="9"/>
      <c r="J12" s="9"/>
      <c r="K12" s="9"/>
      <c r="L12" s="9">
        <v>1</v>
      </c>
      <c r="M12" s="9"/>
      <c r="N12" s="12"/>
    </row>
    <row r="13" spans="1:14">
      <c r="A13" s="8" t="s">
        <v>28</v>
      </c>
      <c r="B13" s="9" t="s">
        <v>29</v>
      </c>
      <c r="C13" s="9">
        <v>77</v>
      </c>
      <c r="D13" s="9">
        <f t="shared" si="2"/>
        <v>1.70479704797048</v>
      </c>
      <c r="E13" s="9">
        <v>1</v>
      </c>
      <c r="F13" s="9">
        <f t="shared" si="0"/>
        <v>0.70479704797048</v>
      </c>
      <c r="G13" s="9">
        <v>1</v>
      </c>
      <c r="H13" s="9">
        <f t="shared" si="1"/>
        <v>2</v>
      </c>
      <c r="I13" s="9"/>
      <c r="J13" s="9"/>
      <c r="K13" s="9"/>
      <c r="L13" s="9"/>
      <c r="M13" s="9"/>
      <c r="N13" s="11">
        <v>7</v>
      </c>
    </row>
    <row r="14" spans="1:14">
      <c r="A14" s="8"/>
      <c r="B14" s="9" t="s">
        <v>30</v>
      </c>
      <c r="C14" s="9">
        <v>77</v>
      </c>
      <c r="D14" s="9">
        <f t="shared" si="2"/>
        <v>1.70479704797048</v>
      </c>
      <c r="E14" s="9">
        <v>1</v>
      </c>
      <c r="F14" s="9">
        <f t="shared" si="0"/>
        <v>0.70479704797048</v>
      </c>
      <c r="G14" s="9">
        <v>1</v>
      </c>
      <c r="H14" s="9">
        <f t="shared" si="1"/>
        <v>2</v>
      </c>
      <c r="I14" s="9"/>
      <c r="J14" s="9">
        <v>1</v>
      </c>
      <c r="K14" s="9"/>
      <c r="L14" s="9"/>
      <c r="M14" s="9"/>
      <c r="N14" s="15"/>
    </row>
    <row r="15" spans="1:14">
      <c r="A15" s="8"/>
      <c r="B15" s="9" t="s">
        <v>31</v>
      </c>
      <c r="C15" s="9">
        <v>79</v>
      </c>
      <c r="D15" s="9">
        <f t="shared" si="2"/>
        <v>1.74907749077491</v>
      </c>
      <c r="E15" s="9">
        <v>1</v>
      </c>
      <c r="F15" s="9">
        <f t="shared" si="0"/>
        <v>0.74907749077491</v>
      </c>
      <c r="G15" s="9">
        <v>1</v>
      </c>
      <c r="H15" s="9">
        <f t="shared" si="1"/>
        <v>2</v>
      </c>
      <c r="I15" s="9"/>
      <c r="J15" s="9"/>
      <c r="K15" s="9"/>
      <c r="L15" s="9"/>
      <c r="M15" s="9"/>
      <c r="N15" s="12"/>
    </row>
    <row r="16" spans="1:14">
      <c r="A16" s="8" t="s">
        <v>32</v>
      </c>
      <c r="B16" s="9" t="s">
        <v>33</v>
      </c>
      <c r="C16" s="9">
        <v>96</v>
      </c>
      <c r="D16" s="9">
        <f t="shared" si="2"/>
        <v>2.12546125461255</v>
      </c>
      <c r="E16" s="9">
        <v>2</v>
      </c>
      <c r="F16" s="9">
        <f t="shared" si="0"/>
        <v>0.12546125461255</v>
      </c>
      <c r="G16" s="9">
        <v>0</v>
      </c>
      <c r="H16" s="9">
        <f t="shared" si="1"/>
        <v>2</v>
      </c>
      <c r="I16" s="9">
        <v>1</v>
      </c>
      <c r="J16" s="9"/>
      <c r="K16" s="9"/>
      <c r="L16" s="9"/>
      <c r="M16" s="9"/>
      <c r="N16" s="16">
        <v>3</v>
      </c>
    </row>
    <row r="17" spans="1:14">
      <c r="A17" s="8" t="s">
        <v>34</v>
      </c>
      <c r="B17" s="9" t="s">
        <v>35</v>
      </c>
      <c r="C17" s="9">
        <v>47</v>
      </c>
      <c r="D17" s="9">
        <f t="shared" si="2"/>
        <v>1.04059040590406</v>
      </c>
      <c r="E17" s="9">
        <v>1</v>
      </c>
      <c r="F17" s="9">
        <f t="shared" si="0"/>
        <v>0.04059040590406</v>
      </c>
      <c r="G17" s="9">
        <v>0</v>
      </c>
      <c r="H17" s="9">
        <f t="shared" si="1"/>
        <v>1</v>
      </c>
      <c r="I17" s="9"/>
      <c r="J17" s="9"/>
      <c r="K17" s="9"/>
      <c r="L17" s="9"/>
      <c r="M17" s="9"/>
      <c r="N17" s="11">
        <v>4</v>
      </c>
    </row>
    <row r="18" spans="1:14">
      <c r="A18" s="8"/>
      <c r="B18" s="9" t="s">
        <v>36</v>
      </c>
      <c r="C18" s="9">
        <v>56</v>
      </c>
      <c r="D18" s="9">
        <f t="shared" si="2"/>
        <v>1.23985239852399</v>
      </c>
      <c r="E18" s="9">
        <v>1</v>
      </c>
      <c r="F18" s="9">
        <f t="shared" ref="F17:F36" si="3">D18-E18</f>
        <v>0.23985239852399</v>
      </c>
      <c r="G18" s="9">
        <v>0</v>
      </c>
      <c r="H18" s="9">
        <f t="shared" ref="H17:H36" si="4">E18+G18</f>
        <v>1</v>
      </c>
      <c r="I18" s="9"/>
      <c r="J18" s="9"/>
      <c r="K18" s="9"/>
      <c r="L18" s="9"/>
      <c r="M18" s="9"/>
      <c r="N18" s="15"/>
    </row>
    <row r="19" spans="1:14">
      <c r="A19" s="8"/>
      <c r="B19" s="9" t="s">
        <v>37</v>
      </c>
      <c r="C19" s="9">
        <v>61</v>
      </c>
      <c r="D19" s="9">
        <f t="shared" si="2"/>
        <v>1.35055350553506</v>
      </c>
      <c r="E19" s="9">
        <v>1</v>
      </c>
      <c r="F19" s="9">
        <f t="shared" si="3"/>
        <v>0.35055350553506</v>
      </c>
      <c r="G19" s="9">
        <v>0</v>
      </c>
      <c r="H19" s="9">
        <f t="shared" si="4"/>
        <v>1</v>
      </c>
      <c r="I19" s="9"/>
      <c r="J19" s="9"/>
      <c r="K19" s="9"/>
      <c r="L19" s="9"/>
      <c r="M19" s="9"/>
      <c r="N19" s="15"/>
    </row>
    <row r="20" spans="1:14">
      <c r="A20" s="8"/>
      <c r="B20" s="9" t="s">
        <v>38</v>
      </c>
      <c r="C20" s="9">
        <v>48</v>
      </c>
      <c r="D20" s="9">
        <f t="shared" si="2"/>
        <v>1.06273062730627</v>
      </c>
      <c r="E20" s="9">
        <v>1</v>
      </c>
      <c r="F20" s="9">
        <f t="shared" si="3"/>
        <v>0.06273062730627</v>
      </c>
      <c r="G20" s="9">
        <v>0</v>
      </c>
      <c r="H20" s="9">
        <f t="shared" si="4"/>
        <v>1</v>
      </c>
      <c r="I20" s="9"/>
      <c r="J20" s="9"/>
      <c r="K20" s="9"/>
      <c r="L20" s="9"/>
      <c r="M20" s="9"/>
      <c r="N20" s="12"/>
    </row>
    <row r="21" spans="1:14">
      <c r="A21" s="8" t="s">
        <v>39</v>
      </c>
      <c r="B21" s="9" t="s">
        <v>40</v>
      </c>
      <c r="C21" s="9">
        <v>103</v>
      </c>
      <c r="D21" s="9">
        <f t="shared" si="2"/>
        <v>2.28044280442804</v>
      </c>
      <c r="E21" s="9">
        <v>2</v>
      </c>
      <c r="F21" s="9">
        <f t="shared" si="3"/>
        <v>0.28044280442804</v>
      </c>
      <c r="G21" s="9">
        <v>0</v>
      </c>
      <c r="H21" s="9">
        <f t="shared" si="4"/>
        <v>2</v>
      </c>
      <c r="I21" s="9"/>
      <c r="J21" s="9"/>
      <c r="K21" s="9">
        <v>1</v>
      </c>
      <c r="L21" s="9"/>
      <c r="M21" s="9"/>
      <c r="N21" s="16">
        <v>3</v>
      </c>
    </row>
    <row r="22" spans="1:14">
      <c r="A22" s="8" t="s">
        <v>41</v>
      </c>
      <c r="B22" s="9" t="s">
        <v>42</v>
      </c>
      <c r="C22" s="9">
        <v>106</v>
      </c>
      <c r="D22" s="9">
        <f t="shared" si="2"/>
        <v>2.34686346863469</v>
      </c>
      <c r="E22" s="9">
        <v>2</v>
      </c>
      <c r="F22" s="9">
        <f t="shared" si="3"/>
        <v>0.34686346863469</v>
      </c>
      <c r="G22" s="9">
        <v>0</v>
      </c>
      <c r="H22" s="9">
        <f t="shared" si="4"/>
        <v>2</v>
      </c>
      <c r="I22" s="9"/>
      <c r="J22" s="9">
        <v>1</v>
      </c>
      <c r="K22" s="9"/>
      <c r="L22" s="9"/>
      <c r="M22" s="9"/>
      <c r="N22" s="11">
        <v>10</v>
      </c>
    </row>
    <row r="23" spans="1:14">
      <c r="A23" s="8"/>
      <c r="B23" s="9" t="s">
        <v>43</v>
      </c>
      <c r="C23" s="9">
        <v>48</v>
      </c>
      <c r="D23" s="9">
        <f t="shared" si="2"/>
        <v>1.06273062730627</v>
      </c>
      <c r="E23" s="9">
        <v>1</v>
      </c>
      <c r="F23" s="9">
        <f t="shared" si="3"/>
        <v>0.06273062730627</v>
      </c>
      <c r="G23" s="9">
        <v>0</v>
      </c>
      <c r="H23" s="9">
        <f t="shared" si="4"/>
        <v>1</v>
      </c>
      <c r="I23" s="9"/>
      <c r="J23" s="9"/>
      <c r="K23" s="9"/>
      <c r="L23" s="9">
        <v>1</v>
      </c>
      <c r="M23" s="9"/>
      <c r="N23" s="15"/>
    </row>
    <row r="24" spans="1:14">
      <c r="A24" s="8"/>
      <c r="B24" s="9" t="s">
        <v>44</v>
      </c>
      <c r="C24" s="9">
        <v>138</v>
      </c>
      <c r="D24" s="9">
        <f t="shared" si="2"/>
        <v>3.05535055350553</v>
      </c>
      <c r="E24" s="9">
        <v>3</v>
      </c>
      <c r="F24" s="9">
        <f t="shared" si="3"/>
        <v>0.0553505535055301</v>
      </c>
      <c r="G24" s="9">
        <v>0</v>
      </c>
      <c r="H24" s="9">
        <f t="shared" si="4"/>
        <v>3</v>
      </c>
      <c r="I24" s="9"/>
      <c r="J24" s="9"/>
      <c r="K24" s="9"/>
      <c r="L24" s="9"/>
      <c r="M24" s="9"/>
      <c r="N24" s="15"/>
    </row>
    <row r="25" spans="1:14">
      <c r="A25" s="8"/>
      <c r="B25" s="9" t="s">
        <v>45</v>
      </c>
      <c r="C25" s="9">
        <v>60</v>
      </c>
      <c r="D25" s="9">
        <f t="shared" si="2"/>
        <v>1.32841328413284</v>
      </c>
      <c r="E25" s="9">
        <v>1</v>
      </c>
      <c r="F25" s="9">
        <f t="shared" si="3"/>
        <v>0.32841328413284</v>
      </c>
      <c r="G25" s="9">
        <v>0</v>
      </c>
      <c r="H25" s="9">
        <f t="shared" si="4"/>
        <v>1</v>
      </c>
      <c r="I25" s="9"/>
      <c r="J25" s="9">
        <v>1</v>
      </c>
      <c r="K25" s="9"/>
      <c r="L25" s="9"/>
      <c r="M25" s="9"/>
      <c r="N25" s="12"/>
    </row>
    <row r="26" spans="1:14">
      <c r="A26" s="8" t="s">
        <v>46</v>
      </c>
      <c r="B26" s="9" t="s">
        <v>47</v>
      </c>
      <c r="C26" s="6">
        <v>47</v>
      </c>
      <c r="D26" s="9">
        <f t="shared" si="2"/>
        <v>1.04059040590406</v>
      </c>
      <c r="E26" s="9">
        <v>1</v>
      </c>
      <c r="F26" s="9">
        <f t="shared" si="3"/>
        <v>0.04059040590406</v>
      </c>
      <c r="G26" s="9">
        <v>0</v>
      </c>
      <c r="H26" s="9">
        <f t="shared" si="4"/>
        <v>1</v>
      </c>
      <c r="I26" s="9"/>
      <c r="J26" s="9"/>
      <c r="K26" s="9"/>
      <c r="L26" s="9"/>
      <c r="M26" s="9"/>
      <c r="N26" s="11">
        <v>8</v>
      </c>
    </row>
    <row r="27" spans="1:14">
      <c r="A27" s="8"/>
      <c r="B27" s="9" t="s">
        <v>48</v>
      </c>
      <c r="C27" s="6">
        <v>45</v>
      </c>
      <c r="D27" s="9">
        <f t="shared" si="2"/>
        <v>0.996309963099631</v>
      </c>
      <c r="E27" s="9">
        <v>0</v>
      </c>
      <c r="F27" s="9">
        <f t="shared" si="3"/>
        <v>0.996309963099631</v>
      </c>
      <c r="G27" s="9">
        <v>1</v>
      </c>
      <c r="H27" s="9">
        <f t="shared" si="4"/>
        <v>1</v>
      </c>
      <c r="I27" s="13">
        <v>1</v>
      </c>
      <c r="J27" s="13">
        <v>1</v>
      </c>
      <c r="K27" s="9">
        <v>1</v>
      </c>
      <c r="L27" s="9"/>
      <c r="M27" s="9"/>
      <c r="N27" s="15"/>
    </row>
    <row r="28" spans="1:14">
      <c r="A28" s="8"/>
      <c r="B28" s="9" t="s">
        <v>49</v>
      </c>
      <c r="C28" s="6">
        <v>137</v>
      </c>
      <c r="D28" s="9">
        <f t="shared" si="2"/>
        <v>3.03321033210332</v>
      </c>
      <c r="E28" s="9">
        <v>3</v>
      </c>
      <c r="F28" s="9">
        <f t="shared" si="3"/>
        <v>0.0332103321033199</v>
      </c>
      <c r="G28" s="9">
        <v>0</v>
      </c>
      <c r="H28" s="9">
        <f t="shared" si="4"/>
        <v>3</v>
      </c>
      <c r="I28" s="14"/>
      <c r="J28" s="14"/>
      <c r="K28" s="9"/>
      <c r="L28" s="9"/>
      <c r="M28" s="9"/>
      <c r="N28" s="12"/>
    </row>
    <row r="29" spans="1:14">
      <c r="A29" s="8" t="s">
        <v>50</v>
      </c>
      <c r="B29" s="9" t="s">
        <v>51</v>
      </c>
      <c r="C29" s="6">
        <v>60</v>
      </c>
      <c r="D29" s="9">
        <f t="shared" si="2"/>
        <v>1.32841328413284</v>
      </c>
      <c r="E29" s="9">
        <v>1</v>
      </c>
      <c r="F29" s="9">
        <f t="shared" si="3"/>
        <v>0.32841328413284</v>
      </c>
      <c r="G29" s="9">
        <v>0</v>
      </c>
      <c r="H29" s="9">
        <f t="shared" si="4"/>
        <v>1</v>
      </c>
      <c r="I29" s="9"/>
      <c r="J29" s="9"/>
      <c r="K29" s="9"/>
      <c r="L29" s="9"/>
      <c r="M29" s="9"/>
      <c r="N29" s="11">
        <v>2</v>
      </c>
    </row>
    <row r="30" spans="1:14">
      <c r="A30" s="8"/>
      <c r="B30" s="9" t="s">
        <v>52</v>
      </c>
      <c r="C30" s="6">
        <v>39</v>
      </c>
      <c r="D30" s="9">
        <f t="shared" si="2"/>
        <v>0.863468634686347</v>
      </c>
      <c r="E30" s="9">
        <v>0</v>
      </c>
      <c r="F30" s="9">
        <f t="shared" si="3"/>
        <v>0.863468634686347</v>
      </c>
      <c r="G30" s="9">
        <v>1</v>
      </c>
      <c r="H30" s="9">
        <f t="shared" si="4"/>
        <v>1</v>
      </c>
      <c r="I30" s="9"/>
      <c r="J30" s="9"/>
      <c r="K30" s="9"/>
      <c r="L30" s="9"/>
      <c r="M30" s="9"/>
      <c r="N30" s="12"/>
    </row>
    <row r="31" spans="1:14">
      <c r="A31" s="8" t="s">
        <v>53</v>
      </c>
      <c r="B31" s="9" t="s">
        <v>54</v>
      </c>
      <c r="C31" s="6">
        <v>91</v>
      </c>
      <c r="D31" s="9">
        <f t="shared" si="2"/>
        <v>2.01476014760148</v>
      </c>
      <c r="E31" s="9">
        <v>2</v>
      </c>
      <c r="F31" s="9">
        <f t="shared" si="3"/>
        <v>0.0147601476014798</v>
      </c>
      <c r="G31" s="9">
        <v>0</v>
      </c>
      <c r="H31" s="9">
        <f t="shared" si="4"/>
        <v>2</v>
      </c>
      <c r="I31" s="9"/>
      <c r="J31" s="9"/>
      <c r="K31" s="9"/>
      <c r="L31" s="9">
        <v>1</v>
      </c>
      <c r="M31" s="9"/>
      <c r="N31" s="11">
        <v>8</v>
      </c>
    </row>
    <row r="32" spans="1:14">
      <c r="A32" s="8"/>
      <c r="B32" s="9" t="s">
        <v>55</v>
      </c>
      <c r="C32" s="6">
        <v>146</v>
      </c>
      <c r="D32" s="9">
        <f t="shared" si="2"/>
        <v>3.23247232472325</v>
      </c>
      <c r="E32" s="9">
        <v>3</v>
      </c>
      <c r="F32" s="9">
        <f t="shared" si="3"/>
        <v>0.23247232472325</v>
      </c>
      <c r="G32" s="9">
        <v>0</v>
      </c>
      <c r="H32" s="9">
        <f t="shared" si="4"/>
        <v>3</v>
      </c>
      <c r="I32" s="9">
        <v>1</v>
      </c>
      <c r="J32" s="9">
        <v>1</v>
      </c>
      <c r="K32" s="9"/>
      <c r="L32" s="9"/>
      <c r="M32" s="9">
        <v>-1</v>
      </c>
      <c r="N32" s="15"/>
    </row>
    <row r="33" spans="1:14">
      <c r="A33" s="8"/>
      <c r="B33" s="9" t="s">
        <v>56</v>
      </c>
      <c r="C33" s="6">
        <v>48</v>
      </c>
      <c r="D33" s="9">
        <f t="shared" si="2"/>
        <v>1.06273062730627</v>
      </c>
      <c r="E33" s="9">
        <v>1</v>
      </c>
      <c r="F33" s="9">
        <f t="shared" si="3"/>
        <v>0.06273062730627</v>
      </c>
      <c r="G33" s="9">
        <v>0</v>
      </c>
      <c r="H33" s="9">
        <f t="shared" si="4"/>
        <v>1</v>
      </c>
      <c r="I33" s="9"/>
      <c r="J33" s="9"/>
      <c r="K33" s="9"/>
      <c r="L33" s="9"/>
      <c r="M33" s="9"/>
      <c r="N33" s="12"/>
    </row>
    <row r="34" spans="1:14">
      <c r="A34" s="8" t="s">
        <v>57</v>
      </c>
      <c r="B34" s="9" t="s">
        <v>58</v>
      </c>
      <c r="C34" s="6">
        <v>127</v>
      </c>
      <c r="D34" s="9">
        <f t="shared" si="2"/>
        <v>2.81180811808118</v>
      </c>
      <c r="E34" s="9">
        <v>2</v>
      </c>
      <c r="F34" s="9">
        <f t="shared" si="3"/>
        <v>0.81180811808118</v>
      </c>
      <c r="G34" s="9">
        <v>1</v>
      </c>
      <c r="H34" s="9">
        <f t="shared" si="4"/>
        <v>3</v>
      </c>
      <c r="I34" s="9"/>
      <c r="J34" s="9">
        <v>1</v>
      </c>
      <c r="K34" s="9">
        <v>1</v>
      </c>
      <c r="L34" s="9"/>
      <c r="M34" s="9"/>
      <c r="N34" s="11">
        <v>7</v>
      </c>
    </row>
    <row r="35" spans="1:14">
      <c r="A35" s="8"/>
      <c r="B35" s="9" t="s">
        <v>59</v>
      </c>
      <c r="C35" s="6">
        <v>43</v>
      </c>
      <c r="D35" s="9">
        <f t="shared" si="2"/>
        <v>0.952029520295203</v>
      </c>
      <c r="E35" s="9">
        <v>0</v>
      </c>
      <c r="F35" s="9">
        <f t="shared" si="3"/>
        <v>0.952029520295203</v>
      </c>
      <c r="G35" s="9">
        <v>1</v>
      </c>
      <c r="H35" s="9">
        <f t="shared" si="4"/>
        <v>1</v>
      </c>
      <c r="I35" s="9"/>
      <c r="J35" s="9">
        <v>1</v>
      </c>
      <c r="K35" s="9"/>
      <c r="L35" s="9"/>
      <c r="M35" s="9"/>
      <c r="N35" s="12"/>
    </row>
    <row r="36" spans="1:14">
      <c r="A36" s="8" t="s">
        <v>60</v>
      </c>
      <c r="B36" s="9" t="s">
        <v>61</v>
      </c>
      <c r="C36" s="6">
        <v>98</v>
      </c>
      <c r="D36" s="9">
        <f t="shared" si="2"/>
        <v>2.16974169741697</v>
      </c>
      <c r="E36" s="9">
        <v>2</v>
      </c>
      <c r="F36" s="9">
        <f t="shared" si="3"/>
        <v>0.16974169741697</v>
      </c>
      <c r="G36" s="9">
        <v>0</v>
      </c>
      <c r="H36" s="9">
        <f t="shared" si="4"/>
        <v>2</v>
      </c>
      <c r="I36" s="9"/>
      <c r="J36" s="9"/>
      <c r="K36" s="9"/>
      <c r="L36" s="9"/>
      <c r="M36" s="9"/>
      <c r="N36" s="11">
        <v>8</v>
      </c>
    </row>
    <row r="37" spans="1:14">
      <c r="A37" s="8"/>
      <c r="B37" s="9" t="s">
        <v>62</v>
      </c>
      <c r="C37" s="6">
        <v>64</v>
      </c>
      <c r="D37" s="9">
        <f t="shared" ref="D37:D65" si="5">114/5149*C37</f>
        <v>1.4169741697417</v>
      </c>
      <c r="E37" s="9">
        <v>1</v>
      </c>
      <c r="F37" s="9">
        <f t="shared" ref="F37:F66" si="6">D37-E37</f>
        <v>0.4169741697417</v>
      </c>
      <c r="G37" s="9">
        <v>0</v>
      </c>
      <c r="H37" s="9">
        <f t="shared" ref="H37:H66" si="7">E37+G37</f>
        <v>1</v>
      </c>
      <c r="I37" s="9"/>
      <c r="J37" s="9"/>
      <c r="K37" s="9"/>
      <c r="L37" s="9">
        <v>1</v>
      </c>
      <c r="M37" s="9"/>
      <c r="N37" s="15"/>
    </row>
    <row r="38" spans="1:14">
      <c r="A38" s="8"/>
      <c r="B38" s="9" t="s">
        <v>63</v>
      </c>
      <c r="C38" s="6">
        <v>45</v>
      </c>
      <c r="D38" s="9">
        <f t="shared" si="5"/>
        <v>0.996309963099631</v>
      </c>
      <c r="E38" s="9">
        <v>0</v>
      </c>
      <c r="F38" s="9">
        <f t="shared" si="6"/>
        <v>0.996309963099631</v>
      </c>
      <c r="G38" s="9">
        <v>1</v>
      </c>
      <c r="H38" s="9">
        <f t="shared" si="7"/>
        <v>1</v>
      </c>
      <c r="I38" s="9"/>
      <c r="J38" s="9"/>
      <c r="K38" s="9"/>
      <c r="L38" s="9"/>
      <c r="M38" s="9"/>
      <c r="N38" s="15"/>
    </row>
    <row r="39" spans="1:14">
      <c r="A39" s="8"/>
      <c r="B39" s="9" t="s">
        <v>64</v>
      </c>
      <c r="C39" s="6">
        <v>79</v>
      </c>
      <c r="D39" s="9">
        <f t="shared" si="5"/>
        <v>1.74907749077491</v>
      </c>
      <c r="E39" s="9">
        <v>1</v>
      </c>
      <c r="F39" s="9">
        <f t="shared" si="6"/>
        <v>0.74907749077491</v>
      </c>
      <c r="G39" s="9">
        <v>1</v>
      </c>
      <c r="H39" s="9">
        <f t="shared" si="7"/>
        <v>2</v>
      </c>
      <c r="I39" s="9">
        <v>1</v>
      </c>
      <c r="J39" s="9"/>
      <c r="K39" s="9"/>
      <c r="L39" s="9"/>
      <c r="M39" s="9"/>
      <c r="N39" s="12"/>
    </row>
    <row r="40" spans="1:14">
      <c r="A40" s="8" t="s">
        <v>65</v>
      </c>
      <c r="B40" s="9" t="s">
        <v>66</v>
      </c>
      <c r="C40" s="6">
        <v>39</v>
      </c>
      <c r="D40" s="9">
        <f t="shared" si="5"/>
        <v>0.863468634686347</v>
      </c>
      <c r="E40" s="9">
        <v>0</v>
      </c>
      <c r="F40" s="9">
        <f t="shared" si="6"/>
        <v>0.863468634686347</v>
      </c>
      <c r="G40" s="9">
        <v>1</v>
      </c>
      <c r="H40" s="9">
        <f t="shared" si="7"/>
        <v>1</v>
      </c>
      <c r="I40" s="9"/>
      <c r="J40" s="9"/>
      <c r="K40" s="9"/>
      <c r="L40" s="9"/>
      <c r="M40" s="9"/>
      <c r="N40" s="11">
        <v>7</v>
      </c>
    </row>
    <row r="41" spans="1:14">
      <c r="A41" s="8"/>
      <c r="B41" s="9" t="s">
        <v>67</v>
      </c>
      <c r="C41" s="6">
        <v>67</v>
      </c>
      <c r="D41" s="9">
        <f t="shared" si="5"/>
        <v>1.48339483394834</v>
      </c>
      <c r="E41" s="9">
        <v>1</v>
      </c>
      <c r="F41" s="9">
        <f t="shared" si="6"/>
        <v>0.48339483394834</v>
      </c>
      <c r="G41" s="9">
        <v>1</v>
      </c>
      <c r="H41" s="9">
        <f t="shared" si="7"/>
        <v>2</v>
      </c>
      <c r="I41" s="9"/>
      <c r="J41" s="9"/>
      <c r="K41" s="9"/>
      <c r="L41" s="9"/>
      <c r="M41" s="9"/>
      <c r="N41" s="15"/>
    </row>
    <row r="42" spans="1:14">
      <c r="A42" s="8"/>
      <c r="B42" s="9" t="s">
        <v>68</v>
      </c>
      <c r="C42" s="6">
        <v>43</v>
      </c>
      <c r="D42" s="9">
        <f t="shared" si="5"/>
        <v>0.952029520295203</v>
      </c>
      <c r="E42" s="9">
        <v>0</v>
      </c>
      <c r="F42" s="9">
        <f t="shared" si="6"/>
        <v>0.952029520295203</v>
      </c>
      <c r="G42" s="9">
        <v>1</v>
      </c>
      <c r="H42" s="9">
        <f t="shared" si="7"/>
        <v>1</v>
      </c>
      <c r="I42" s="9"/>
      <c r="J42" s="9"/>
      <c r="K42" s="9"/>
      <c r="L42" s="9"/>
      <c r="M42" s="9"/>
      <c r="N42" s="15"/>
    </row>
    <row r="43" spans="1:14">
      <c r="A43" s="8"/>
      <c r="B43" s="9" t="s">
        <v>69</v>
      </c>
      <c r="C43" s="6">
        <v>117</v>
      </c>
      <c r="D43" s="9">
        <f t="shared" si="5"/>
        <v>2.59040590405904</v>
      </c>
      <c r="E43" s="9">
        <v>2</v>
      </c>
      <c r="F43" s="9">
        <f t="shared" si="6"/>
        <v>0.59040590405904</v>
      </c>
      <c r="G43" s="9">
        <v>1</v>
      </c>
      <c r="H43" s="9">
        <f t="shared" si="7"/>
        <v>3</v>
      </c>
      <c r="I43" s="9"/>
      <c r="J43" s="9"/>
      <c r="K43" s="9"/>
      <c r="L43" s="9"/>
      <c r="M43" s="9"/>
      <c r="N43" s="12"/>
    </row>
    <row r="44" spans="1:14">
      <c r="A44" s="8" t="s">
        <v>70</v>
      </c>
      <c r="B44" s="9" t="s">
        <v>71</v>
      </c>
      <c r="C44" s="6">
        <v>36</v>
      </c>
      <c r="D44" s="9">
        <f t="shared" si="5"/>
        <v>0.797047970479705</v>
      </c>
      <c r="E44" s="9">
        <v>0</v>
      </c>
      <c r="F44" s="9">
        <f t="shared" si="6"/>
        <v>0.797047970479705</v>
      </c>
      <c r="G44" s="9">
        <v>1</v>
      </c>
      <c r="H44" s="9">
        <f t="shared" si="7"/>
        <v>1</v>
      </c>
      <c r="I44" s="9"/>
      <c r="J44" s="9"/>
      <c r="K44" s="9"/>
      <c r="L44" s="9"/>
      <c r="M44" s="9"/>
      <c r="N44" s="11">
        <v>9</v>
      </c>
    </row>
    <row r="45" spans="1:14">
      <c r="A45" s="8"/>
      <c r="B45" s="9" t="s">
        <v>72</v>
      </c>
      <c r="C45" s="6">
        <v>40</v>
      </c>
      <c r="D45" s="9">
        <f t="shared" si="5"/>
        <v>0.885608856088561</v>
      </c>
      <c r="E45" s="9">
        <v>0</v>
      </c>
      <c r="F45" s="9">
        <f t="shared" si="6"/>
        <v>0.885608856088561</v>
      </c>
      <c r="G45" s="9">
        <v>1</v>
      </c>
      <c r="H45" s="9">
        <f t="shared" si="7"/>
        <v>1</v>
      </c>
      <c r="I45" s="9"/>
      <c r="J45" s="9"/>
      <c r="K45" s="9"/>
      <c r="L45" s="9"/>
      <c r="M45" s="9"/>
      <c r="N45" s="15"/>
    </row>
    <row r="46" spans="1:14">
      <c r="A46" s="8"/>
      <c r="B46" s="9" t="s">
        <v>73</v>
      </c>
      <c r="C46" s="6">
        <v>94</v>
      </c>
      <c r="D46" s="9">
        <f t="shared" si="5"/>
        <v>2.08118081180812</v>
      </c>
      <c r="E46" s="9">
        <v>2</v>
      </c>
      <c r="F46" s="9">
        <f t="shared" si="6"/>
        <v>0.0811808118081201</v>
      </c>
      <c r="G46" s="9">
        <v>0</v>
      </c>
      <c r="H46" s="9">
        <f t="shared" si="7"/>
        <v>2</v>
      </c>
      <c r="I46" s="9"/>
      <c r="J46" s="9"/>
      <c r="K46" s="9"/>
      <c r="L46" s="9"/>
      <c r="M46" s="9"/>
      <c r="N46" s="15"/>
    </row>
    <row r="47" spans="1:14">
      <c r="A47" s="8"/>
      <c r="B47" s="9" t="s">
        <v>74</v>
      </c>
      <c r="C47" s="6">
        <v>39</v>
      </c>
      <c r="D47" s="9">
        <f t="shared" si="5"/>
        <v>0.863468634686347</v>
      </c>
      <c r="E47" s="9">
        <v>0</v>
      </c>
      <c r="F47" s="9">
        <f t="shared" si="6"/>
        <v>0.863468634686347</v>
      </c>
      <c r="G47" s="9">
        <v>1</v>
      </c>
      <c r="H47" s="9">
        <f t="shared" si="7"/>
        <v>1</v>
      </c>
      <c r="I47" s="9"/>
      <c r="J47" s="13">
        <v>1</v>
      </c>
      <c r="K47" s="9"/>
      <c r="L47" s="9"/>
      <c r="M47" s="9"/>
      <c r="N47" s="15"/>
    </row>
    <row r="48" spans="1:14">
      <c r="A48" s="8"/>
      <c r="B48" s="9" t="s">
        <v>75</v>
      </c>
      <c r="C48" s="6">
        <v>128</v>
      </c>
      <c r="D48" s="9">
        <f t="shared" si="5"/>
        <v>2.83394833948339</v>
      </c>
      <c r="E48" s="9">
        <v>2</v>
      </c>
      <c r="F48" s="9">
        <f t="shared" si="6"/>
        <v>0.83394833948339</v>
      </c>
      <c r="G48" s="9">
        <v>1</v>
      </c>
      <c r="H48" s="9">
        <f t="shared" si="7"/>
        <v>3</v>
      </c>
      <c r="I48" s="9"/>
      <c r="J48" s="14"/>
      <c r="K48" s="9"/>
      <c r="L48" s="9"/>
      <c r="M48" s="9"/>
      <c r="N48" s="12"/>
    </row>
    <row r="49" spans="1:14">
      <c r="A49" s="8" t="s">
        <v>76</v>
      </c>
      <c r="B49" s="9" t="s">
        <v>77</v>
      </c>
      <c r="C49" s="6">
        <v>60</v>
      </c>
      <c r="D49" s="9">
        <f t="shared" si="5"/>
        <v>1.32841328413284</v>
      </c>
      <c r="E49" s="9">
        <v>1</v>
      </c>
      <c r="F49" s="9">
        <f t="shared" si="6"/>
        <v>0.32841328413284</v>
      </c>
      <c r="G49" s="9">
        <v>0</v>
      </c>
      <c r="H49" s="9">
        <f t="shared" si="7"/>
        <v>1</v>
      </c>
      <c r="I49" s="9"/>
      <c r="J49" s="13">
        <v>1</v>
      </c>
      <c r="K49" s="9"/>
      <c r="L49" s="9"/>
      <c r="M49" s="9"/>
      <c r="N49" s="11">
        <v>10</v>
      </c>
    </row>
    <row r="50" spans="1:14">
      <c r="A50" s="8"/>
      <c r="B50" s="9" t="s">
        <v>78</v>
      </c>
      <c r="C50" s="6">
        <v>176</v>
      </c>
      <c r="D50" s="9">
        <f t="shared" si="5"/>
        <v>3.89667896678967</v>
      </c>
      <c r="E50" s="9">
        <v>3</v>
      </c>
      <c r="F50" s="9">
        <f t="shared" si="6"/>
        <v>0.89667896678967</v>
      </c>
      <c r="G50" s="9">
        <v>1</v>
      </c>
      <c r="H50" s="9">
        <f t="shared" si="7"/>
        <v>4</v>
      </c>
      <c r="I50" s="9"/>
      <c r="J50" s="14"/>
      <c r="K50" s="9"/>
      <c r="L50" s="9"/>
      <c r="M50" s="9"/>
      <c r="N50" s="15"/>
    </row>
    <row r="51" spans="1:14">
      <c r="A51" s="8"/>
      <c r="B51" s="9" t="s">
        <v>79</v>
      </c>
      <c r="C51" s="6">
        <v>61</v>
      </c>
      <c r="D51" s="9">
        <f t="shared" si="5"/>
        <v>1.35055350553506</v>
      </c>
      <c r="E51" s="9">
        <v>1</v>
      </c>
      <c r="F51" s="9">
        <f t="shared" si="6"/>
        <v>0.35055350553506</v>
      </c>
      <c r="G51" s="9">
        <v>0</v>
      </c>
      <c r="H51" s="9">
        <f t="shared" si="7"/>
        <v>1</v>
      </c>
      <c r="I51" s="9"/>
      <c r="J51" s="9">
        <v>1</v>
      </c>
      <c r="K51" s="9"/>
      <c r="L51" s="9"/>
      <c r="M51" s="9"/>
      <c r="N51" s="15"/>
    </row>
    <row r="52" spans="1:14">
      <c r="A52" s="8"/>
      <c r="B52" s="9" t="s">
        <v>80</v>
      </c>
      <c r="C52" s="6">
        <v>48</v>
      </c>
      <c r="D52" s="9">
        <f t="shared" si="5"/>
        <v>1.06273062730627</v>
      </c>
      <c r="E52" s="9">
        <v>1</v>
      </c>
      <c r="F52" s="9">
        <f t="shared" si="6"/>
        <v>0.06273062730627</v>
      </c>
      <c r="G52" s="9">
        <v>0</v>
      </c>
      <c r="H52" s="9">
        <f t="shared" si="7"/>
        <v>1</v>
      </c>
      <c r="I52" s="9">
        <v>1</v>
      </c>
      <c r="J52" s="9"/>
      <c r="K52" s="9"/>
      <c r="L52" s="9"/>
      <c r="M52" s="9"/>
      <c r="N52" s="12"/>
    </row>
    <row r="53" spans="1:14">
      <c r="A53" s="8" t="s">
        <v>81</v>
      </c>
      <c r="B53" s="9" t="s">
        <v>82</v>
      </c>
      <c r="C53" s="6">
        <v>42</v>
      </c>
      <c r="D53" s="9">
        <f t="shared" si="5"/>
        <v>0.929889298892989</v>
      </c>
      <c r="E53" s="9">
        <v>0</v>
      </c>
      <c r="F53" s="9">
        <f t="shared" si="6"/>
        <v>0.929889298892989</v>
      </c>
      <c r="G53" s="9">
        <v>1</v>
      </c>
      <c r="H53" s="9">
        <f t="shared" si="7"/>
        <v>1</v>
      </c>
      <c r="I53" s="9">
        <v>1</v>
      </c>
      <c r="J53" s="9"/>
      <c r="K53" s="9"/>
      <c r="L53" s="9"/>
      <c r="M53" s="9"/>
      <c r="N53" s="11">
        <v>10</v>
      </c>
    </row>
    <row r="54" spans="1:14">
      <c r="A54" s="8"/>
      <c r="B54" s="9" t="s">
        <v>83</v>
      </c>
      <c r="C54" s="6">
        <v>49</v>
      </c>
      <c r="D54" s="9">
        <f t="shared" si="5"/>
        <v>1.08487084870849</v>
      </c>
      <c r="E54" s="9">
        <v>1</v>
      </c>
      <c r="F54" s="9">
        <f t="shared" si="6"/>
        <v>0.0848708487084899</v>
      </c>
      <c r="G54" s="9">
        <v>0</v>
      </c>
      <c r="H54" s="9">
        <f t="shared" si="7"/>
        <v>1</v>
      </c>
      <c r="I54" s="9"/>
      <c r="J54" s="9"/>
      <c r="K54" s="9"/>
      <c r="L54" s="9"/>
      <c r="M54" s="9"/>
      <c r="N54" s="15"/>
    </row>
    <row r="55" spans="1:14">
      <c r="A55" s="8"/>
      <c r="B55" s="6" t="s">
        <v>84</v>
      </c>
      <c r="C55" s="6">
        <v>90</v>
      </c>
      <c r="D55" s="9">
        <f t="shared" si="5"/>
        <v>1.99261992619926</v>
      </c>
      <c r="E55" s="9">
        <v>1</v>
      </c>
      <c r="F55" s="9">
        <f t="shared" si="6"/>
        <v>0.99261992619926</v>
      </c>
      <c r="G55" s="9">
        <v>1</v>
      </c>
      <c r="H55" s="9">
        <f t="shared" si="7"/>
        <v>2</v>
      </c>
      <c r="I55" s="9"/>
      <c r="J55" s="9"/>
      <c r="K55" s="9"/>
      <c r="L55" s="9"/>
      <c r="M55" s="9"/>
      <c r="N55" s="15"/>
    </row>
    <row r="56" spans="1:14">
      <c r="A56" s="8"/>
      <c r="B56" s="6" t="s">
        <v>85</v>
      </c>
      <c r="C56" s="6">
        <v>110</v>
      </c>
      <c r="D56" s="9">
        <f t="shared" si="5"/>
        <v>2.43542435424354</v>
      </c>
      <c r="E56" s="9">
        <v>2</v>
      </c>
      <c r="F56" s="9">
        <f t="shared" si="6"/>
        <v>0.43542435424354</v>
      </c>
      <c r="G56" s="9">
        <v>1</v>
      </c>
      <c r="H56" s="9">
        <f t="shared" si="7"/>
        <v>3</v>
      </c>
      <c r="I56" s="9">
        <v>1</v>
      </c>
      <c r="J56" s="9">
        <v>1</v>
      </c>
      <c r="K56" s="9"/>
      <c r="L56" s="9"/>
      <c r="M56" s="9"/>
      <c r="N56" s="12"/>
    </row>
    <row r="57" spans="1:14">
      <c r="A57" s="8" t="s">
        <v>86</v>
      </c>
      <c r="B57" s="9" t="s">
        <v>87</v>
      </c>
      <c r="C57" s="6">
        <v>81</v>
      </c>
      <c r="D57" s="9">
        <f t="shared" si="5"/>
        <v>1.79335793357934</v>
      </c>
      <c r="E57" s="9">
        <v>1</v>
      </c>
      <c r="F57" s="9">
        <f t="shared" si="6"/>
        <v>0.79335793357934</v>
      </c>
      <c r="G57" s="9">
        <v>1</v>
      </c>
      <c r="H57" s="9">
        <f t="shared" si="7"/>
        <v>2</v>
      </c>
      <c r="I57" s="9"/>
      <c r="J57" s="9"/>
      <c r="K57" s="9"/>
      <c r="L57" s="9"/>
      <c r="M57" s="9"/>
      <c r="N57" s="11">
        <v>3</v>
      </c>
    </row>
    <row r="58" spans="1:14">
      <c r="A58" s="8"/>
      <c r="B58" s="9" t="s">
        <v>88</v>
      </c>
      <c r="C58" s="6">
        <v>54</v>
      </c>
      <c r="D58" s="9">
        <f t="shared" si="5"/>
        <v>1.19557195571956</v>
      </c>
      <c r="E58" s="9">
        <v>1</v>
      </c>
      <c r="F58" s="9">
        <f t="shared" si="6"/>
        <v>0.19557195571956</v>
      </c>
      <c r="G58" s="9">
        <v>0</v>
      </c>
      <c r="H58" s="9">
        <f t="shared" si="7"/>
        <v>1</v>
      </c>
      <c r="I58" s="9"/>
      <c r="J58" s="9"/>
      <c r="K58" s="9"/>
      <c r="L58" s="9"/>
      <c r="M58" s="9"/>
      <c r="N58" s="12"/>
    </row>
    <row r="59" spans="1:14">
      <c r="A59" s="8" t="s">
        <v>89</v>
      </c>
      <c r="B59" s="9" t="s">
        <v>90</v>
      </c>
      <c r="C59" s="6">
        <v>56</v>
      </c>
      <c r="D59" s="9">
        <f t="shared" si="5"/>
        <v>1.23985239852399</v>
      </c>
      <c r="E59" s="9">
        <v>1</v>
      </c>
      <c r="F59" s="9">
        <f t="shared" si="6"/>
        <v>0.23985239852399</v>
      </c>
      <c r="G59" s="9">
        <v>0</v>
      </c>
      <c r="H59" s="9">
        <f t="shared" si="7"/>
        <v>1</v>
      </c>
      <c r="I59" s="9"/>
      <c r="J59" s="9"/>
      <c r="K59" s="9"/>
      <c r="L59" s="9"/>
      <c r="M59" s="9"/>
      <c r="N59" s="11">
        <v>13</v>
      </c>
    </row>
    <row r="60" spans="1:14">
      <c r="A60" s="8"/>
      <c r="B60" s="9" t="s">
        <v>91</v>
      </c>
      <c r="C60" s="6">
        <v>344</v>
      </c>
      <c r="D60" s="9">
        <f t="shared" si="5"/>
        <v>7.61623616236162</v>
      </c>
      <c r="E60" s="9">
        <v>7</v>
      </c>
      <c r="F60" s="9">
        <f t="shared" si="6"/>
        <v>0.61623616236162</v>
      </c>
      <c r="G60" s="9">
        <v>1</v>
      </c>
      <c r="H60" s="9">
        <f t="shared" si="7"/>
        <v>8</v>
      </c>
      <c r="I60" s="9">
        <v>1</v>
      </c>
      <c r="J60" s="9"/>
      <c r="K60" s="9"/>
      <c r="L60" s="9"/>
      <c r="M60" s="9"/>
      <c r="N60" s="15"/>
    </row>
    <row r="61" spans="1:14">
      <c r="A61" s="8"/>
      <c r="B61" s="9" t="s">
        <v>92</v>
      </c>
      <c r="C61" s="6">
        <v>57</v>
      </c>
      <c r="D61" s="9">
        <f t="shared" si="5"/>
        <v>1.2619926199262</v>
      </c>
      <c r="E61" s="9">
        <v>1</v>
      </c>
      <c r="F61" s="9">
        <f t="shared" si="6"/>
        <v>0.2619926199262</v>
      </c>
      <c r="G61" s="9">
        <v>0</v>
      </c>
      <c r="H61" s="9">
        <f t="shared" si="7"/>
        <v>1</v>
      </c>
      <c r="I61" s="9"/>
      <c r="J61" s="9"/>
      <c r="K61" s="9"/>
      <c r="L61" s="9"/>
      <c r="M61" s="9"/>
      <c r="N61" s="15"/>
    </row>
    <row r="62" spans="1:14">
      <c r="A62" s="8"/>
      <c r="B62" s="9" t="s">
        <v>93</v>
      </c>
      <c r="C62" s="9">
        <v>45</v>
      </c>
      <c r="D62" s="9">
        <f t="shared" si="5"/>
        <v>0.996309963099631</v>
      </c>
      <c r="E62" s="9">
        <v>0</v>
      </c>
      <c r="F62" s="9">
        <f t="shared" si="6"/>
        <v>0.996309963099631</v>
      </c>
      <c r="G62" s="9">
        <v>1</v>
      </c>
      <c r="H62" s="9">
        <f t="shared" si="7"/>
        <v>1</v>
      </c>
      <c r="I62" s="9"/>
      <c r="J62" s="9"/>
      <c r="K62" s="9"/>
      <c r="L62" s="9"/>
      <c r="M62" s="9"/>
      <c r="N62" s="15"/>
    </row>
    <row r="63" spans="1:14">
      <c r="A63" s="8"/>
      <c r="B63" s="9" t="s">
        <v>94</v>
      </c>
      <c r="C63" s="9">
        <v>50</v>
      </c>
      <c r="D63" s="9">
        <f t="shared" si="5"/>
        <v>1.1070110701107</v>
      </c>
      <c r="E63" s="9">
        <v>1</v>
      </c>
      <c r="F63" s="9">
        <f t="shared" si="6"/>
        <v>0.1070110701107</v>
      </c>
      <c r="G63" s="9">
        <v>0</v>
      </c>
      <c r="H63" s="9">
        <f t="shared" si="7"/>
        <v>1</v>
      </c>
      <c r="I63" s="9"/>
      <c r="J63" s="9"/>
      <c r="K63" s="9"/>
      <c r="L63" s="9"/>
      <c r="M63" s="9"/>
      <c r="N63" s="12"/>
    </row>
    <row r="64" spans="1:14">
      <c r="A64" s="8" t="s">
        <v>95</v>
      </c>
      <c r="B64" s="9" t="s">
        <v>96</v>
      </c>
      <c r="C64" s="9">
        <v>92</v>
      </c>
      <c r="D64" s="9">
        <f t="shared" si="5"/>
        <v>2.03690036900369</v>
      </c>
      <c r="E64" s="9">
        <v>2</v>
      </c>
      <c r="F64" s="9">
        <f t="shared" si="6"/>
        <v>0.03690036900369</v>
      </c>
      <c r="G64" s="9">
        <v>0</v>
      </c>
      <c r="H64" s="9">
        <f t="shared" si="7"/>
        <v>2</v>
      </c>
      <c r="I64" s="9"/>
      <c r="J64" s="9"/>
      <c r="K64" s="9"/>
      <c r="L64" s="9">
        <v>1</v>
      </c>
      <c r="M64" s="9"/>
      <c r="N64" s="11">
        <v>7</v>
      </c>
    </row>
    <row r="65" spans="1:14">
      <c r="A65" s="8"/>
      <c r="B65" s="9" t="s">
        <v>97</v>
      </c>
      <c r="C65" s="9">
        <v>137</v>
      </c>
      <c r="D65" s="9">
        <f t="shared" si="5"/>
        <v>3.03321033210332</v>
      </c>
      <c r="E65" s="9">
        <v>3</v>
      </c>
      <c r="F65" s="9">
        <f t="shared" si="6"/>
        <v>0.0332103321033199</v>
      </c>
      <c r="G65" s="9">
        <v>0</v>
      </c>
      <c r="H65" s="9">
        <f t="shared" si="7"/>
        <v>3</v>
      </c>
      <c r="I65" s="9"/>
      <c r="J65" s="9">
        <v>1</v>
      </c>
      <c r="K65" s="9"/>
      <c r="L65" s="9"/>
      <c r="M65" s="9"/>
      <c r="N65" s="12"/>
    </row>
    <row r="66" spans="1:14">
      <c r="A66" s="9" t="s">
        <v>98</v>
      </c>
      <c r="B66" s="9"/>
      <c r="C66" s="9">
        <v>5149</v>
      </c>
      <c r="D66" s="9">
        <f>SUM(D4:D65)</f>
        <v>114</v>
      </c>
      <c r="E66" s="9">
        <v>85</v>
      </c>
      <c r="F66" s="9">
        <f t="shared" si="6"/>
        <v>29</v>
      </c>
      <c r="G66" s="9">
        <f>SUM(G4:G65)</f>
        <v>29</v>
      </c>
      <c r="H66" s="9">
        <f t="shared" si="7"/>
        <v>114</v>
      </c>
      <c r="I66" s="9">
        <v>11</v>
      </c>
      <c r="J66" s="9">
        <v>16</v>
      </c>
      <c r="K66" s="9">
        <v>3</v>
      </c>
      <c r="L66" s="9">
        <f>SUM(L4:L65)</f>
        <v>5</v>
      </c>
      <c r="M66" s="9">
        <v>-1</v>
      </c>
      <c r="N66" s="16">
        <f>SUM(N4:N65)</f>
        <v>148</v>
      </c>
    </row>
  </sheetData>
  <mergeCells count="46">
    <mergeCell ref="A1:J1"/>
    <mergeCell ref="A2:N2"/>
    <mergeCell ref="A66:B66"/>
    <mergeCell ref="A4:A5"/>
    <mergeCell ref="A6:A9"/>
    <mergeCell ref="A10:A12"/>
    <mergeCell ref="A13:A15"/>
    <mergeCell ref="A17:A20"/>
    <mergeCell ref="A22:A25"/>
    <mergeCell ref="A26:A28"/>
    <mergeCell ref="A29:A30"/>
    <mergeCell ref="A31:A33"/>
    <mergeCell ref="A34:A35"/>
    <mergeCell ref="A36:A39"/>
    <mergeCell ref="A40:A43"/>
    <mergeCell ref="A44:A48"/>
    <mergeCell ref="A49:A52"/>
    <mergeCell ref="A53:A56"/>
    <mergeCell ref="A57:A58"/>
    <mergeCell ref="A59:A63"/>
    <mergeCell ref="A64:A65"/>
    <mergeCell ref="I6:I7"/>
    <mergeCell ref="I27:I28"/>
    <mergeCell ref="J6:J7"/>
    <mergeCell ref="J27:J28"/>
    <mergeCell ref="J47:J48"/>
    <mergeCell ref="J49:J50"/>
    <mergeCell ref="K27:K28"/>
    <mergeCell ref="N4:N5"/>
    <mergeCell ref="N6:N9"/>
    <mergeCell ref="N10:N12"/>
    <mergeCell ref="N13:N15"/>
    <mergeCell ref="N17:N20"/>
    <mergeCell ref="N22:N25"/>
    <mergeCell ref="N26:N28"/>
    <mergeCell ref="N29:N30"/>
    <mergeCell ref="N31:N33"/>
    <mergeCell ref="N34:N35"/>
    <mergeCell ref="N36:N39"/>
    <mergeCell ref="N40:N43"/>
    <mergeCell ref="N44:N48"/>
    <mergeCell ref="N49:N52"/>
    <mergeCell ref="N53:N56"/>
    <mergeCell ref="N57:N58"/>
    <mergeCell ref="N59:N63"/>
    <mergeCell ref="N64:N65"/>
  </mergeCells>
  <pageMargins left="0.750694444444444" right="0.750694444444444" top="0.66875" bottom="0.708333333333333" header="0.354166666666667" footer="0.393055555555556"/>
  <pageSetup paperSize="9" scale="9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田泽蓉</dc:creator>
  <cp:lastModifiedBy>田泽蓉</cp:lastModifiedBy>
  <dcterms:created xsi:type="dcterms:W3CDTF">2024-08-30T13:19:00Z</dcterms:created>
  <dcterms:modified xsi:type="dcterms:W3CDTF">2024-09-08T04:05:22Z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  <property fmtid="{D5CDD505-2E9C-101B-9397-08002B2CF9AE}" pid="3" name="KSOReadingLayout">
    <vt:bool>true</vt:bool>
  </property>
  <property fmtid="{D5CDD505-2E9C-101B-9397-08002B2CF9AE}" pid="4" name="ICV">
    <vt:lpwstr>2B094ADB9D424977AE6A354E7CB81B66_12</vt:lpwstr>
  </property>
</Properties>
</file>